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pascale/Library/Mobile Documents/com~apple~CloudDocs/BOOK/"/>
    </mc:Choice>
  </mc:AlternateContent>
  <xr:revisionPtr revIDLastSave="0" documentId="13_ncr:1_{B7F66F1A-D61B-A74D-AFAF-FAF2B0D196F8}" xr6:coauthVersionLast="47" xr6:coauthVersionMax="47" xr10:uidLastSave="{00000000-0000-0000-0000-000000000000}"/>
  <bookViews>
    <workbookView xWindow="31640" yWindow="500" windowWidth="35560" windowHeight="19720" xr2:uid="{4422F680-9763-ED45-AA87-8DBC5472FDED}"/>
  </bookViews>
  <sheets>
    <sheet name="Retirement budget - version 1" sheetId="1" r:id="rId1"/>
    <sheet name="Retirement budget - version 2" sheetId="2" r:id="rId2"/>
    <sheet name="Retirement budget - version 3" sheetId="3" r:id="rId3"/>
  </sheets>
  <definedNames>
    <definedName name="_xlnm.Print_Area" localSheetId="0">'Retirement budget - version 1'!$A$1:$E$69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7" i="3" l="1"/>
  <c r="E64" i="3"/>
  <c r="D64" i="3"/>
  <c r="B64" i="3"/>
  <c r="E59" i="3"/>
  <c r="D59" i="3"/>
  <c r="B59" i="3"/>
  <c r="E47" i="3"/>
  <c r="D47" i="3"/>
  <c r="B47" i="3"/>
  <c r="E40" i="3"/>
  <c r="D40" i="3"/>
  <c r="B40" i="3"/>
  <c r="E30" i="3"/>
  <c r="D30" i="3"/>
  <c r="B30" i="3"/>
  <c r="E25" i="3"/>
  <c r="D25" i="3"/>
  <c r="B25" i="3"/>
  <c r="B66" i="3" s="1"/>
  <c r="E64" i="2"/>
  <c r="D64" i="2"/>
  <c r="B64" i="2"/>
  <c r="E59" i="2"/>
  <c r="D59" i="2"/>
  <c r="B59" i="2"/>
  <c r="B67" i="2" s="1"/>
  <c r="E47" i="2"/>
  <c r="D47" i="2"/>
  <c r="B47" i="2"/>
  <c r="E40" i="2"/>
  <c r="D40" i="2"/>
  <c r="B40" i="2"/>
  <c r="E30" i="2"/>
  <c r="D30" i="2"/>
  <c r="B30" i="2"/>
  <c r="E25" i="2"/>
  <c r="D25" i="2"/>
  <c r="B25" i="2"/>
  <c r="B25" i="1"/>
  <c r="B67" i="1" s="1"/>
  <c r="B47" i="1"/>
  <c r="B40" i="1"/>
  <c r="B30" i="1"/>
  <c r="B59" i="1"/>
  <c r="B64" i="1"/>
  <c r="D30" i="1"/>
  <c r="E30" i="1"/>
  <c r="E47" i="1"/>
  <c r="D47" i="1"/>
  <c r="E64" i="1"/>
  <c r="D64" i="1"/>
  <c r="D59" i="1"/>
  <c r="E59" i="1"/>
  <c r="E40" i="1"/>
  <c r="D40" i="1"/>
  <c r="E25" i="1"/>
  <c r="D25" i="1"/>
  <c r="B66" i="2" l="1"/>
  <c r="B66" i="1"/>
</calcChain>
</file>

<file path=xl/sharedStrings.xml><?xml version="1.0" encoding="utf-8"?>
<sst xmlns="http://schemas.openxmlformats.org/spreadsheetml/2006/main" count="177" uniqueCount="61">
  <si>
    <t>Retirement budget planner</t>
  </si>
  <si>
    <t>This calculator helps you plan how much you might need to live on in retirement</t>
  </si>
  <si>
    <t>Home &amp; Utilities</t>
  </si>
  <si>
    <t>Mortgage &amp; rent</t>
  </si>
  <si>
    <t>Your weekly estimate</t>
  </si>
  <si>
    <t>Body corporate fees</t>
  </si>
  <si>
    <t>Council rates</t>
  </si>
  <si>
    <t xml:space="preserve">Water </t>
  </si>
  <si>
    <t>Home &amp; contents insurance</t>
  </si>
  <si>
    <t>Health insurance</t>
  </si>
  <si>
    <t>Transport &amp; auto</t>
  </si>
  <si>
    <t>Repairs &amp; maintenance</t>
  </si>
  <si>
    <t>Total home &amp; utilities</t>
  </si>
  <si>
    <t>Electricity &amp; gas</t>
  </si>
  <si>
    <t>Furniture &amp; appliances</t>
  </si>
  <si>
    <t>Clothes &amp; footwear</t>
  </si>
  <si>
    <t>Food - groceries and other fresh food</t>
  </si>
  <si>
    <t>Barber or hairdressing</t>
  </si>
  <si>
    <t>Personal</t>
  </si>
  <si>
    <t>Total personal</t>
  </si>
  <si>
    <t>Media, including digital</t>
  </si>
  <si>
    <t>Computer, printer &amp; software</t>
  </si>
  <si>
    <t>Miscellaneous</t>
  </si>
  <si>
    <t>Cosmetics and personal care items</t>
  </si>
  <si>
    <t>Car transport and running costs</t>
  </si>
  <si>
    <t>Public transport</t>
  </si>
  <si>
    <t>Total transport</t>
  </si>
  <si>
    <t>Health services</t>
  </si>
  <si>
    <t>Chemist</t>
  </si>
  <si>
    <t>Co-payment and out of pocket</t>
  </si>
  <si>
    <t>Over the counter medicines</t>
  </si>
  <si>
    <t>Total health services</t>
  </si>
  <si>
    <t>Leisure</t>
  </si>
  <si>
    <t>Membership clubs</t>
  </si>
  <si>
    <t>TV, DVD</t>
  </si>
  <si>
    <t>Streaming services (eg Netlifx)</t>
  </si>
  <si>
    <t>Lunches and dinners out</t>
  </si>
  <si>
    <t>Cinem, plays, sport and day trips</t>
  </si>
  <si>
    <t>Domestic vacations</t>
  </si>
  <si>
    <t>Overseas vacations</t>
  </si>
  <si>
    <t>Takeaway food, snacks</t>
  </si>
  <si>
    <t>Total leisure</t>
  </si>
  <si>
    <t>Total weekly expenditure</t>
  </si>
  <si>
    <t>Total annual expenditure</t>
  </si>
  <si>
    <t>Household</t>
  </si>
  <si>
    <t>Home improvements</t>
  </si>
  <si>
    <t>Investment/other Income is not factored in; this looks at expenditure only</t>
  </si>
  <si>
    <t>Totals may not exactly equal the sum of components due to rounding of price adjustments.</t>
  </si>
  <si>
    <t>ASFA weekly estimate</t>
  </si>
  <si>
    <t>Comfortable lifestyle</t>
  </si>
  <si>
    <t>Modest lifestyle</t>
  </si>
  <si>
    <t>Total household</t>
  </si>
  <si>
    <t>Home, mobile &amp; broadband</t>
  </si>
  <si>
    <t>Household cleaning &amp; supplies</t>
  </si>
  <si>
    <t>Use your current budget as a guide; think about how much more/less you will spend on various items as you age</t>
  </si>
  <si>
    <t>It draws on the Moneysmart budget and the ASFA Retirement Standard (June 2024) figures for a single person</t>
  </si>
  <si>
    <t>Household appliances</t>
  </si>
  <si>
    <t>Alcohol consumed or other discretionary spend</t>
  </si>
  <si>
    <t>Rich Woman, Poor Woman</t>
  </si>
  <si>
    <t>This draws on your efforts in version 1 - now please talk your estimates through with your oldest friend, the person who knows you best</t>
  </si>
  <si>
    <t>This draws on your efforts in version 1 - now please talk your estimates through with a financial planner or friend already in retirement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</si>
</sst>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5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0"/>
      <color rgb="FFC6A0CC"/>
      <name val="Calibri"/>
      <family val="2"/>
    </font>
    <font>
      <sz val="11"/>
      <color rgb="FFC6A0CC"/>
      <name val="Calibri"/>
      <family val="2"/>
    </font>
    <font>
      <b/>
      <sz val="11"/>
      <color rgb="FFC6A0CC"/>
      <name val="Calibri"/>
      <family val="2"/>
    </font>
    <font>
      <sz val="12"/>
      <color rgb="FFC6A0CC"/>
      <name val="Calibri"/>
      <family val="2"/>
    </font>
    <font>
      <b/>
      <sz val="14"/>
      <color rgb="FFC6A0CC"/>
      <name val="Calibri"/>
      <family val="2"/>
    </font>
    <font>
      <sz val="14"/>
      <color rgb="FFC6A0CC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2" fillId="3" borderId="0" xfId="0" applyFont="1" applyFill="1"/>
    <xf numFmtId="0" fontId="3" fillId="3" borderId="0" xfId="0" applyFont="1" applyFill="1"/>
    <xf numFmtId="0" fontId="5" fillId="3" borderId="0" xfId="0" applyFont="1" applyFill="1"/>
    <xf numFmtId="0" fontId="6" fillId="3" borderId="0" xfId="0" applyFont="1" applyFill="1"/>
    <xf numFmtId="0" fontId="7" fillId="3" borderId="0" xfId="0" applyFont="1" applyFill="1"/>
    <xf numFmtId="44" fontId="6" fillId="3" borderId="0" xfId="1" applyFont="1" applyFill="1" applyBorder="1"/>
    <xf numFmtId="0" fontId="6" fillId="3" borderId="1" xfId="0" applyFont="1" applyFill="1" applyBorder="1"/>
    <xf numFmtId="44" fontId="6" fillId="3" borderId="2" xfId="1" applyFont="1" applyFill="1" applyBorder="1"/>
    <xf numFmtId="44" fontId="6" fillId="3" borderId="3" xfId="1" applyFont="1" applyFill="1" applyBorder="1"/>
    <xf numFmtId="44" fontId="6" fillId="3" borderId="2" xfId="0" applyNumberFormat="1" applyFont="1" applyFill="1" applyBorder="1"/>
    <xf numFmtId="44" fontId="7" fillId="3" borderId="0" xfId="0" applyNumberFormat="1" applyFont="1" applyFill="1"/>
    <xf numFmtId="0" fontId="8" fillId="2" borderId="0" xfId="0" applyFont="1" applyFill="1"/>
    <xf numFmtId="44" fontId="8" fillId="2" borderId="0" xfId="0" applyNumberFormat="1" applyFont="1" applyFill="1"/>
    <xf numFmtId="0" fontId="7" fillId="3" borderId="0" xfId="0" applyFont="1" applyFill="1" applyAlignment="1">
      <alignment horizontal="center"/>
    </xf>
    <xf numFmtId="0" fontId="4" fillId="3" borderId="0" xfId="0" applyFont="1" applyFill="1" applyAlignment="1">
      <alignment horizontal="left" wrapText="1"/>
    </xf>
    <xf numFmtId="0" fontId="3" fillId="3" borderId="0" xfId="0" applyFont="1" applyFill="1" applyAlignment="1">
      <alignment wrapText="1"/>
    </xf>
    <xf numFmtId="0" fontId="7" fillId="3" borderId="1" xfId="0" applyFont="1" applyFill="1" applyBorder="1" applyAlignment="1">
      <alignment horizontal="center" vertical="top"/>
    </xf>
    <xf numFmtId="0" fontId="7" fillId="3" borderId="3" xfId="0" applyFont="1" applyFill="1" applyBorder="1" applyAlignment="1">
      <alignment horizontal="center" vertical="top"/>
    </xf>
    <xf numFmtId="0" fontId="9" fillId="3" borderId="0" xfId="0" applyFont="1" applyFill="1" applyAlignment="1">
      <alignment horizontal="left" wrapText="1"/>
    </xf>
    <xf numFmtId="44" fontId="10" fillId="3" borderId="0" xfId="1" applyFont="1" applyFill="1" applyBorder="1"/>
    <xf numFmtId="44" fontId="11" fillId="3" borderId="0" xfId="0" applyNumberFormat="1" applyFont="1" applyFill="1"/>
    <xf numFmtId="0" fontId="12" fillId="3" borderId="0" xfId="0" applyFont="1" applyFill="1"/>
    <xf numFmtId="0" fontId="13" fillId="3" borderId="0" xfId="0" applyFont="1" applyFill="1"/>
    <xf numFmtId="0" fontId="14" fillId="3" borderId="0" xfId="0" applyFont="1" applyFill="1"/>
    <xf numFmtId="0" fontId="11" fillId="3" borderId="0" xfId="0" applyFont="1" applyFill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C6A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139700</xdr:colOff>
      <xdr:row>0</xdr:row>
      <xdr:rowOff>88900</xdr:rowOff>
    </xdr:from>
    <xdr:to>
      <xdr:col>4</xdr:col>
      <xdr:colOff>1181100</xdr:colOff>
      <xdr:row>10</xdr:row>
      <xdr:rowOff>106500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6A8039-9C8D-21C4-88F0-61F74E51C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88900"/>
          <a:ext cx="2400300" cy="359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0</xdr:row>
      <xdr:rowOff>0</xdr:rowOff>
    </xdr:from>
    <xdr:to>
      <xdr:col>5</xdr:col>
      <xdr:colOff>12700</xdr:colOff>
      <xdr:row>10</xdr:row>
      <xdr:rowOff>74772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FC94AB-8786-2043-9518-5A0D98E29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7300" y="0"/>
          <a:ext cx="2413000" cy="3541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5</xdr:col>
      <xdr:colOff>0</xdr:colOff>
      <xdr:row>10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182FB3-3333-4147-ACE6-520DA519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4600" y="0"/>
          <a:ext cx="2413000" cy="350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CBD13-4925-9342-8278-4FDCECA900A4}">
  <dimension ref="A1:E69"/>
  <sheetViews>
    <sheetView tabSelected="1" workbookViewId="0">
      <selection activeCell="E1" sqref="D1:E1048576"/>
    </sheetView>
  </sheetViews>
  <sheetFormatPr baseColWidth="10" defaultRowHeight="16" x14ac:dyDescent="0.2"/>
  <cols>
    <col min="1" max="1" width="31.83203125" style="2" customWidth="1"/>
    <col min="2" max="2" width="15.83203125" style="2" customWidth="1"/>
    <col min="3" max="3" width="2" style="2" customWidth="1"/>
    <col min="4" max="5" width="15.83203125" style="2" customWidth="1"/>
    <col min="6" max="16384" width="10.83203125" style="2"/>
  </cols>
  <sheetData>
    <row r="1" spans="1:5" ht="19" x14ac:dyDescent="0.25">
      <c r="A1" s="23" t="s">
        <v>58</v>
      </c>
    </row>
    <row r="2" spans="1:5" ht="19" x14ac:dyDescent="0.25">
      <c r="A2" s="23" t="s">
        <v>0</v>
      </c>
    </row>
    <row r="3" spans="1:5" x14ac:dyDescent="0.2">
      <c r="A3" s="1"/>
    </row>
    <row r="4" spans="1:5" ht="45" x14ac:dyDescent="0.2">
      <c r="A4" s="15" t="s">
        <v>1</v>
      </c>
      <c r="B4" s="16"/>
    </row>
    <row r="5" spans="1:5" x14ac:dyDescent="0.2">
      <c r="A5" s="16"/>
      <c r="B5" s="16"/>
    </row>
    <row r="6" spans="1:5" ht="45" x14ac:dyDescent="0.2">
      <c r="A6" s="15" t="s">
        <v>46</v>
      </c>
    </row>
    <row r="8" spans="1:5" ht="45" x14ac:dyDescent="0.2">
      <c r="A8" s="15" t="s">
        <v>55</v>
      </c>
    </row>
    <row r="10" spans="1:5" ht="45" x14ac:dyDescent="0.2">
      <c r="A10" s="19" t="s">
        <v>54</v>
      </c>
    </row>
    <row r="12" spans="1:5" x14ac:dyDescent="0.2">
      <c r="A12" s="4"/>
      <c r="B12" s="4"/>
      <c r="C12" s="4"/>
      <c r="D12" s="17" t="s">
        <v>48</v>
      </c>
      <c r="E12" s="18"/>
    </row>
    <row r="13" spans="1:5" x14ac:dyDescent="0.2">
      <c r="A13" s="4"/>
      <c r="B13" s="25" t="s">
        <v>4</v>
      </c>
      <c r="C13" s="14"/>
      <c r="D13" s="14" t="s">
        <v>49</v>
      </c>
      <c r="E13" s="14" t="s">
        <v>50</v>
      </c>
    </row>
    <row r="14" spans="1:5" x14ac:dyDescent="0.2">
      <c r="A14" s="5" t="s">
        <v>2</v>
      </c>
      <c r="B14" s="6"/>
      <c r="C14" s="6"/>
      <c r="D14" s="4"/>
      <c r="E14" s="4"/>
    </row>
    <row r="15" spans="1:5" x14ac:dyDescent="0.2">
      <c r="A15" s="4" t="s">
        <v>3</v>
      </c>
      <c r="B15" s="20"/>
      <c r="C15" s="6"/>
      <c r="D15" s="6">
        <v>0</v>
      </c>
      <c r="E15" s="6">
        <v>0</v>
      </c>
    </row>
    <row r="16" spans="1:5" x14ac:dyDescent="0.2">
      <c r="A16" s="4" t="s">
        <v>5</v>
      </c>
      <c r="B16" s="20"/>
      <c r="C16" s="6"/>
      <c r="D16" s="6">
        <v>0</v>
      </c>
      <c r="E16" s="6">
        <v>0</v>
      </c>
    </row>
    <row r="17" spans="1:5" x14ac:dyDescent="0.2">
      <c r="A17" s="4" t="s">
        <v>8</v>
      </c>
      <c r="B17" s="20"/>
      <c r="C17" s="6"/>
      <c r="D17" s="6">
        <v>43.1</v>
      </c>
      <c r="E17" s="6">
        <v>35.89</v>
      </c>
    </row>
    <row r="18" spans="1:5" x14ac:dyDescent="0.2">
      <c r="A18" s="4" t="s">
        <v>6</v>
      </c>
      <c r="B18" s="20"/>
      <c r="C18" s="6"/>
      <c r="D18" s="6">
        <v>44.53</v>
      </c>
      <c r="E18" s="6">
        <v>38.32</v>
      </c>
    </row>
    <row r="19" spans="1:5" x14ac:dyDescent="0.2">
      <c r="A19" s="4" t="s">
        <v>14</v>
      </c>
      <c r="B19" s="20"/>
      <c r="C19" s="6"/>
      <c r="D19" s="6">
        <v>0</v>
      </c>
      <c r="E19" s="6">
        <v>0</v>
      </c>
    </row>
    <row r="20" spans="1:5" x14ac:dyDescent="0.2">
      <c r="A20" s="4" t="s">
        <v>45</v>
      </c>
      <c r="B20" s="20"/>
      <c r="C20" s="6"/>
      <c r="D20" s="6">
        <v>8</v>
      </c>
      <c r="E20" s="6">
        <v>0</v>
      </c>
    </row>
    <row r="21" spans="1:5" x14ac:dyDescent="0.2">
      <c r="A21" s="4" t="s">
        <v>11</v>
      </c>
      <c r="B21" s="20"/>
      <c r="C21" s="6"/>
      <c r="D21" s="6">
        <v>23.98</v>
      </c>
      <c r="E21" s="6">
        <v>23.98</v>
      </c>
    </row>
    <row r="22" spans="1:5" x14ac:dyDescent="0.2">
      <c r="A22" s="4" t="s">
        <v>13</v>
      </c>
      <c r="B22" s="20"/>
      <c r="C22" s="6"/>
      <c r="D22" s="6">
        <v>51.71</v>
      </c>
      <c r="E22" s="6">
        <v>40.82</v>
      </c>
    </row>
    <row r="23" spans="1:5" x14ac:dyDescent="0.2">
      <c r="A23" s="4" t="s">
        <v>7</v>
      </c>
      <c r="B23" s="20"/>
      <c r="C23" s="6"/>
      <c r="D23" s="6">
        <v>22.81</v>
      </c>
      <c r="E23" s="6">
        <v>22.81</v>
      </c>
    </row>
    <row r="24" spans="1:5" x14ac:dyDescent="0.2">
      <c r="A24" s="4" t="s">
        <v>52</v>
      </c>
      <c r="B24" s="20"/>
      <c r="C24" s="6"/>
      <c r="D24" s="6">
        <v>22.64</v>
      </c>
      <c r="E24" s="6">
        <v>18.11</v>
      </c>
    </row>
    <row r="25" spans="1:5" x14ac:dyDescent="0.2">
      <c r="A25" s="7" t="s">
        <v>12</v>
      </c>
      <c r="B25" s="10">
        <f>SUM(B14:B24)</f>
        <v>0</v>
      </c>
      <c r="C25" s="10"/>
      <c r="D25" s="10">
        <f>SUM(D14:D24)</f>
        <v>216.76999999999998</v>
      </c>
      <c r="E25" s="10">
        <f>SUM(E14:E24)</f>
        <v>179.93</v>
      </c>
    </row>
    <row r="26" spans="1:5" x14ac:dyDescent="0.2">
      <c r="A26" s="4"/>
      <c r="B26" s="6"/>
      <c r="C26" s="6"/>
      <c r="D26" s="4"/>
      <c r="E26" s="4"/>
    </row>
    <row r="27" spans="1:5" x14ac:dyDescent="0.2">
      <c r="A27" s="5" t="s">
        <v>44</v>
      </c>
      <c r="B27" s="6"/>
      <c r="C27" s="6"/>
      <c r="D27" s="4"/>
      <c r="E27" s="4"/>
    </row>
    <row r="28" spans="1:5" x14ac:dyDescent="0.2">
      <c r="A28" s="4" t="s">
        <v>16</v>
      </c>
      <c r="B28" s="20"/>
      <c r="C28" s="6"/>
      <c r="D28" s="6">
        <v>144.78</v>
      </c>
      <c r="E28" s="4">
        <v>111.98</v>
      </c>
    </row>
    <row r="29" spans="1:5" x14ac:dyDescent="0.2">
      <c r="A29" s="4" t="s">
        <v>53</v>
      </c>
      <c r="B29" s="20"/>
      <c r="C29" s="6"/>
      <c r="D29" s="6">
        <v>23.39</v>
      </c>
      <c r="E29" s="6">
        <v>18.239999999999998</v>
      </c>
    </row>
    <row r="30" spans="1:5" x14ac:dyDescent="0.2">
      <c r="A30" s="7" t="s">
        <v>51</v>
      </c>
      <c r="B30" s="10">
        <f>SUM(B27:B29)</f>
        <v>0</v>
      </c>
      <c r="C30" s="10"/>
      <c r="D30" s="10">
        <f>SUM(D27:D29)</f>
        <v>168.17000000000002</v>
      </c>
      <c r="E30" s="10">
        <f>SUM(E28:E29)</f>
        <v>130.22</v>
      </c>
    </row>
    <row r="31" spans="1:5" x14ac:dyDescent="0.2">
      <c r="A31" s="4"/>
      <c r="B31" s="6"/>
      <c r="C31" s="6"/>
      <c r="D31" s="4"/>
      <c r="E31" s="4"/>
    </row>
    <row r="32" spans="1:5" x14ac:dyDescent="0.2">
      <c r="A32" s="5" t="s">
        <v>18</v>
      </c>
      <c r="B32" s="6"/>
      <c r="C32" s="6"/>
      <c r="D32" s="4"/>
      <c r="E32" s="4"/>
    </row>
    <row r="33" spans="1:5" x14ac:dyDescent="0.2">
      <c r="A33" s="4" t="s">
        <v>15</v>
      </c>
      <c r="B33" s="20"/>
      <c r="C33" s="6"/>
      <c r="D33" s="6">
        <v>28.81</v>
      </c>
      <c r="E33" s="6">
        <v>21.57</v>
      </c>
    </row>
    <row r="34" spans="1:5" x14ac:dyDescent="0.2">
      <c r="A34" s="4" t="s">
        <v>23</v>
      </c>
      <c r="B34" s="20"/>
      <c r="C34" s="6"/>
      <c r="D34" s="6">
        <v>5.42</v>
      </c>
      <c r="E34" s="6">
        <v>5.19</v>
      </c>
    </row>
    <row r="35" spans="1:5" x14ac:dyDescent="0.2">
      <c r="A35" s="4" t="s">
        <v>17</v>
      </c>
      <c r="B35" s="20"/>
      <c r="C35" s="6"/>
      <c r="D35" s="6">
        <v>18.170000000000002</v>
      </c>
      <c r="E35" s="6">
        <v>7.4</v>
      </c>
    </row>
    <row r="36" spans="1:5" x14ac:dyDescent="0.2">
      <c r="A36" s="4" t="s">
        <v>20</v>
      </c>
      <c r="B36" s="20"/>
      <c r="C36" s="6"/>
      <c r="D36" s="6">
        <v>9.6999999999999993</v>
      </c>
      <c r="E36" s="6">
        <v>2.9</v>
      </c>
    </row>
    <row r="37" spans="1:5" x14ac:dyDescent="0.2">
      <c r="A37" s="4" t="s">
        <v>21</v>
      </c>
      <c r="B37" s="20"/>
      <c r="C37" s="6"/>
      <c r="D37" s="6">
        <v>5.01</v>
      </c>
      <c r="E37" s="6">
        <v>2.82</v>
      </c>
    </row>
    <row r="38" spans="1:5" x14ac:dyDescent="0.2">
      <c r="A38" s="4" t="s">
        <v>56</v>
      </c>
      <c r="B38" s="20"/>
      <c r="C38" s="6"/>
      <c r="D38" s="6">
        <v>16.739999999999998</v>
      </c>
      <c r="E38" s="6">
        <v>2.97</v>
      </c>
    </row>
    <row r="39" spans="1:5" x14ac:dyDescent="0.2">
      <c r="A39" s="4" t="s">
        <v>22</v>
      </c>
      <c r="B39" s="20"/>
      <c r="C39" s="6"/>
      <c r="D39" s="6">
        <v>7.73</v>
      </c>
      <c r="E39" s="6">
        <v>0</v>
      </c>
    </row>
    <row r="40" spans="1:5" x14ac:dyDescent="0.2">
      <c r="A40" s="7" t="s">
        <v>19</v>
      </c>
      <c r="B40" s="10">
        <f>SUM(B33:B39)</f>
        <v>0</v>
      </c>
      <c r="C40" s="10"/>
      <c r="D40" s="10">
        <f>SUM(D33:D39)</f>
        <v>91.58</v>
      </c>
      <c r="E40" s="10">
        <f>SUM(E33:E39)</f>
        <v>42.85</v>
      </c>
    </row>
    <row r="41" spans="1:5" x14ac:dyDescent="0.2">
      <c r="A41" s="4"/>
      <c r="B41" s="6"/>
      <c r="C41" s="6"/>
      <c r="D41" s="4"/>
      <c r="E41" s="4"/>
    </row>
    <row r="42" spans="1:5" x14ac:dyDescent="0.2">
      <c r="A42" s="5" t="s">
        <v>27</v>
      </c>
      <c r="B42" s="6"/>
      <c r="C42" s="6"/>
      <c r="D42" s="4"/>
      <c r="E42" s="4"/>
    </row>
    <row r="43" spans="1:5" x14ac:dyDescent="0.2">
      <c r="A43" s="4" t="s">
        <v>9</v>
      </c>
      <c r="B43" s="20"/>
      <c r="C43" s="6"/>
      <c r="D43" s="6">
        <v>48.16</v>
      </c>
      <c r="E43" s="6">
        <v>18.41</v>
      </c>
    </row>
    <row r="44" spans="1:5" x14ac:dyDescent="0.2">
      <c r="A44" s="4" t="s">
        <v>28</v>
      </c>
      <c r="B44" s="20"/>
      <c r="C44" s="6"/>
      <c r="D44" s="6">
        <v>28.81</v>
      </c>
      <c r="E44" s="6">
        <v>14.4</v>
      </c>
    </row>
    <row r="45" spans="1:5" x14ac:dyDescent="0.2">
      <c r="A45" s="4" t="s">
        <v>29</v>
      </c>
      <c r="B45" s="20"/>
      <c r="C45" s="6"/>
      <c r="D45" s="6">
        <v>37.659999999999997</v>
      </c>
      <c r="E45" s="6">
        <v>25.11</v>
      </c>
    </row>
    <row r="46" spans="1:5" x14ac:dyDescent="0.2">
      <c r="A46" s="4" t="s">
        <v>30</v>
      </c>
      <c r="B46" s="20"/>
      <c r="C46" s="6"/>
      <c r="D46" s="6">
        <v>3.11</v>
      </c>
      <c r="E46" s="6">
        <v>0</v>
      </c>
    </row>
    <row r="47" spans="1:5" x14ac:dyDescent="0.2">
      <c r="A47" s="7" t="s">
        <v>31</v>
      </c>
      <c r="B47" s="10">
        <f>SUM(B43:B46)</f>
        <v>0</v>
      </c>
      <c r="C47" s="10"/>
      <c r="D47" s="10">
        <f>SUM(D43:D46)</f>
        <v>117.74</v>
      </c>
      <c r="E47" s="10">
        <f>SUM(E43:E46)</f>
        <v>57.92</v>
      </c>
    </row>
    <row r="48" spans="1:5" x14ac:dyDescent="0.2">
      <c r="A48" s="4"/>
      <c r="B48" s="6"/>
      <c r="C48" s="6"/>
      <c r="D48" s="4"/>
      <c r="E48" s="4"/>
    </row>
    <row r="49" spans="1:5" x14ac:dyDescent="0.2">
      <c r="A49" s="5" t="s">
        <v>32</v>
      </c>
      <c r="B49" s="6"/>
      <c r="C49" s="6"/>
      <c r="D49" s="4"/>
      <c r="E49" s="4"/>
    </row>
    <row r="50" spans="1:5" x14ac:dyDescent="0.2">
      <c r="A50" s="4" t="s">
        <v>33</v>
      </c>
      <c r="B50" s="20"/>
      <c r="C50" s="6"/>
      <c r="D50" s="6">
        <v>4.51</v>
      </c>
      <c r="E50" s="6">
        <v>3.36</v>
      </c>
    </row>
    <row r="51" spans="1:5" x14ac:dyDescent="0.2">
      <c r="A51" s="4" t="s">
        <v>34</v>
      </c>
      <c r="B51" s="20"/>
      <c r="C51" s="6"/>
      <c r="D51" s="6">
        <v>1.2</v>
      </c>
      <c r="E51" s="6">
        <v>0.46</v>
      </c>
    </row>
    <row r="52" spans="1:5" x14ac:dyDescent="0.2">
      <c r="A52" s="4" t="s">
        <v>35</v>
      </c>
      <c r="B52" s="20"/>
      <c r="C52" s="6"/>
      <c r="D52" s="6">
        <v>12.77</v>
      </c>
      <c r="E52" s="6">
        <v>3.43</v>
      </c>
    </row>
    <row r="53" spans="1:5" x14ac:dyDescent="0.2">
      <c r="A53" s="4" t="s">
        <v>57</v>
      </c>
      <c r="B53" s="20"/>
      <c r="C53" s="6"/>
      <c r="D53" s="6">
        <v>22.32</v>
      </c>
      <c r="E53" s="6">
        <v>17.47</v>
      </c>
    </row>
    <row r="54" spans="1:5" x14ac:dyDescent="0.2">
      <c r="A54" s="4" t="s">
        <v>36</v>
      </c>
      <c r="B54" s="20"/>
      <c r="C54" s="6"/>
      <c r="D54" s="6">
        <v>70</v>
      </c>
      <c r="E54" s="6">
        <v>30.33</v>
      </c>
    </row>
    <row r="55" spans="1:5" x14ac:dyDescent="0.2">
      <c r="A55" s="4" t="s">
        <v>40</v>
      </c>
      <c r="B55" s="20"/>
      <c r="C55" s="6"/>
      <c r="D55" s="6">
        <v>23.99</v>
      </c>
      <c r="E55" s="6">
        <v>12.78</v>
      </c>
    </row>
    <row r="56" spans="1:5" x14ac:dyDescent="0.2">
      <c r="A56" s="4" t="s">
        <v>37</v>
      </c>
      <c r="B56" s="20"/>
      <c r="C56" s="6"/>
      <c r="D56" s="6">
        <v>6.74</v>
      </c>
      <c r="E56" s="6">
        <v>6.74</v>
      </c>
    </row>
    <row r="57" spans="1:5" x14ac:dyDescent="0.2">
      <c r="A57" s="4" t="s">
        <v>38</v>
      </c>
      <c r="B57" s="20"/>
      <c r="C57" s="6"/>
      <c r="D57" s="6">
        <v>56.56</v>
      </c>
      <c r="E57" s="6">
        <v>38.130000000000003</v>
      </c>
    </row>
    <row r="58" spans="1:5" x14ac:dyDescent="0.2">
      <c r="A58" s="4" t="s">
        <v>39</v>
      </c>
      <c r="B58" s="20"/>
      <c r="C58" s="6"/>
      <c r="D58" s="6">
        <v>23.83</v>
      </c>
      <c r="E58" s="6">
        <v>0</v>
      </c>
    </row>
    <row r="59" spans="1:5" x14ac:dyDescent="0.2">
      <c r="A59" s="7" t="s">
        <v>41</v>
      </c>
      <c r="B59" s="8">
        <f>SUM(B50:B58)</f>
        <v>0</v>
      </c>
      <c r="C59" s="8"/>
      <c r="D59" s="9">
        <f>SUM(D50:D58)</f>
        <v>221.92000000000002</v>
      </c>
      <c r="E59" s="9">
        <f>SUM(E50:E58)</f>
        <v>112.69999999999999</v>
      </c>
    </row>
    <row r="60" spans="1:5" x14ac:dyDescent="0.2">
      <c r="A60" s="4"/>
      <c r="B60" s="6"/>
      <c r="C60" s="6"/>
      <c r="D60" s="4"/>
      <c r="E60" s="4"/>
    </row>
    <row r="61" spans="1:5" x14ac:dyDescent="0.2">
      <c r="A61" s="5" t="s">
        <v>10</v>
      </c>
      <c r="B61" s="6"/>
      <c r="C61" s="6"/>
      <c r="D61" s="4"/>
      <c r="E61" s="4"/>
    </row>
    <row r="62" spans="1:5" x14ac:dyDescent="0.2">
      <c r="A62" s="4" t="s">
        <v>24</v>
      </c>
      <c r="B62" s="20"/>
      <c r="C62" s="6"/>
      <c r="D62" s="6">
        <v>178.8</v>
      </c>
      <c r="E62" s="6">
        <v>108.33</v>
      </c>
    </row>
    <row r="63" spans="1:5" x14ac:dyDescent="0.2">
      <c r="A63" s="4" t="s">
        <v>25</v>
      </c>
      <c r="B63" s="20"/>
      <c r="C63" s="6"/>
      <c r="D63" s="6">
        <v>2.81</v>
      </c>
      <c r="E63" s="6">
        <v>2.81</v>
      </c>
    </row>
    <row r="64" spans="1:5" x14ac:dyDescent="0.2">
      <c r="A64" s="7" t="s">
        <v>26</v>
      </c>
      <c r="B64" s="10">
        <f>SUM(B62:B63)</f>
        <v>0</v>
      </c>
      <c r="C64" s="10"/>
      <c r="D64" s="10">
        <f>SUM(D62:D63)</f>
        <v>181.61</v>
      </c>
      <c r="E64" s="10">
        <f>SUM(E62:E63)</f>
        <v>111.14</v>
      </c>
    </row>
    <row r="65" spans="1:5" x14ac:dyDescent="0.2">
      <c r="A65" s="4"/>
      <c r="B65" s="4"/>
      <c r="C65" s="4"/>
      <c r="D65" s="4"/>
      <c r="E65" s="4"/>
    </row>
    <row r="66" spans="1:5" x14ac:dyDescent="0.2">
      <c r="A66" s="5" t="s">
        <v>42</v>
      </c>
      <c r="B66" s="21">
        <f>B25+B30+B40+B47+B59+B64</f>
        <v>0</v>
      </c>
      <c r="C66" s="11"/>
      <c r="D66" s="11">
        <v>997.8</v>
      </c>
      <c r="E66" s="11">
        <v>634.75</v>
      </c>
    </row>
    <row r="67" spans="1:5" x14ac:dyDescent="0.2">
      <c r="A67" s="12" t="s">
        <v>43</v>
      </c>
      <c r="B67" s="13">
        <f>B25+B30+B40+B47+B59+B64</f>
        <v>0</v>
      </c>
      <c r="C67" s="12"/>
      <c r="D67" s="13">
        <v>52085.09</v>
      </c>
      <c r="E67" s="13">
        <v>33133.85</v>
      </c>
    </row>
    <row r="68" spans="1:5" x14ac:dyDescent="0.2">
      <c r="A68" s="4"/>
      <c r="B68" s="4"/>
      <c r="C68" s="4"/>
      <c r="D68" s="4"/>
      <c r="E68" s="4"/>
    </row>
    <row r="69" spans="1:5" x14ac:dyDescent="0.2">
      <c r="A69" s="3" t="s">
        <v>47</v>
      </c>
      <c r="B69" s="4"/>
      <c r="C69" s="4"/>
      <c r="D69" s="4"/>
      <c r="E69" s="4"/>
    </row>
  </sheetData>
  <sheetProtection algorithmName="SHA-512" hashValue="6UZaf4jbv8aLmuWN3sNoeXYV7qtLA3vysxQGqa8cQ3tVz0SLRNJJ721QGRyxSAXPE32ttM0hCtAJAVBCru2Q5Q==" saltValue="//HXTmAkFSqhH9jfdDAM7g==" spinCount="100000" sheet="1" objects="1" scenarios="1" selectLockedCells="1" selectUnlockedCells="1"/>
  <mergeCells count="1">
    <mergeCell ref="D12:E12"/>
  </mergeCells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0E1EA-A919-0241-925E-56C727D18B06}">
  <dimension ref="A1:E69"/>
  <sheetViews>
    <sheetView workbookViewId="0">
      <selection activeCell="D1" sqref="D1:E1048576"/>
    </sheetView>
  </sheetViews>
  <sheetFormatPr baseColWidth="10" defaultRowHeight="16" x14ac:dyDescent="0.2"/>
  <cols>
    <col min="1" max="1" width="31.83203125" style="2" customWidth="1"/>
    <col min="2" max="2" width="15.83203125" style="2" customWidth="1"/>
    <col min="3" max="3" width="2" style="2" customWidth="1"/>
    <col min="4" max="5" width="15.83203125" style="2" customWidth="1"/>
    <col min="6" max="16384" width="10.83203125" style="2"/>
  </cols>
  <sheetData>
    <row r="1" spans="1:5" ht="19" x14ac:dyDescent="0.25">
      <c r="A1" s="23" t="s">
        <v>58</v>
      </c>
    </row>
    <row r="2" spans="1:5" ht="19" x14ac:dyDescent="0.25">
      <c r="A2" s="23" t="s">
        <v>0</v>
      </c>
    </row>
    <row r="3" spans="1:5" x14ac:dyDescent="0.2">
      <c r="A3" s="1"/>
    </row>
    <row r="4" spans="1:5" ht="30" x14ac:dyDescent="0.2">
      <c r="A4" s="15" t="s">
        <v>1</v>
      </c>
      <c r="B4" s="16"/>
    </row>
    <row r="5" spans="1:5" x14ac:dyDescent="0.2">
      <c r="A5" s="16"/>
      <c r="B5" s="16"/>
    </row>
    <row r="6" spans="1:5" ht="30" x14ac:dyDescent="0.2">
      <c r="A6" s="15" t="s">
        <v>46</v>
      </c>
    </row>
    <row r="8" spans="1:5" ht="45" x14ac:dyDescent="0.2">
      <c r="A8" s="15" t="s">
        <v>55</v>
      </c>
    </row>
    <row r="10" spans="1:5" ht="66" customHeight="1" x14ac:dyDescent="0.2">
      <c r="A10" s="19" t="s">
        <v>59</v>
      </c>
    </row>
    <row r="12" spans="1:5" x14ac:dyDescent="0.2">
      <c r="A12" s="4"/>
      <c r="B12" s="4"/>
      <c r="C12" s="4"/>
      <c r="D12" s="17" t="s">
        <v>48</v>
      </c>
      <c r="E12" s="18"/>
    </row>
    <row r="13" spans="1:5" x14ac:dyDescent="0.2">
      <c r="A13" s="4"/>
      <c r="B13" s="14" t="s">
        <v>4</v>
      </c>
      <c r="C13" s="14"/>
      <c r="D13" s="14" t="s">
        <v>49</v>
      </c>
      <c r="E13" s="14" t="s">
        <v>50</v>
      </c>
    </row>
    <row r="14" spans="1:5" x14ac:dyDescent="0.2">
      <c r="A14" s="5" t="s">
        <v>2</v>
      </c>
      <c r="B14" s="6"/>
      <c r="C14" s="6"/>
      <c r="D14" s="4"/>
      <c r="E14" s="4"/>
    </row>
    <row r="15" spans="1:5" x14ac:dyDescent="0.2">
      <c r="A15" s="4" t="s">
        <v>3</v>
      </c>
      <c r="B15" s="20"/>
      <c r="C15" s="6"/>
      <c r="D15" s="6">
        <v>0</v>
      </c>
      <c r="E15" s="6">
        <v>0</v>
      </c>
    </row>
    <row r="16" spans="1:5" x14ac:dyDescent="0.2">
      <c r="A16" s="4" t="s">
        <v>5</v>
      </c>
      <c r="B16" s="20"/>
      <c r="C16" s="6"/>
      <c r="D16" s="6">
        <v>0</v>
      </c>
      <c r="E16" s="6">
        <v>0</v>
      </c>
    </row>
    <row r="17" spans="1:5" x14ac:dyDescent="0.2">
      <c r="A17" s="4" t="s">
        <v>8</v>
      </c>
      <c r="B17" s="20"/>
      <c r="C17" s="6"/>
      <c r="D17" s="6">
        <v>43.1</v>
      </c>
      <c r="E17" s="6">
        <v>35.89</v>
      </c>
    </row>
    <row r="18" spans="1:5" x14ac:dyDescent="0.2">
      <c r="A18" s="4" t="s">
        <v>6</v>
      </c>
      <c r="B18" s="20"/>
      <c r="C18" s="6"/>
      <c r="D18" s="6">
        <v>44.53</v>
      </c>
      <c r="E18" s="6">
        <v>38.32</v>
      </c>
    </row>
    <row r="19" spans="1:5" x14ac:dyDescent="0.2">
      <c r="A19" s="4" t="s">
        <v>14</v>
      </c>
      <c r="B19" s="20"/>
      <c r="C19" s="6"/>
      <c r="D19" s="6">
        <v>0</v>
      </c>
      <c r="E19" s="6">
        <v>0</v>
      </c>
    </row>
    <row r="20" spans="1:5" x14ac:dyDescent="0.2">
      <c r="A20" s="4" t="s">
        <v>45</v>
      </c>
      <c r="B20" s="20"/>
      <c r="C20" s="6"/>
      <c r="D20" s="6">
        <v>8</v>
      </c>
      <c r="E20" s="6">
        <v>0</v>
      </c>
    </row>
    <row r="21" spans="1:5" x14ac:dyDescent="0.2">
      <c r="A21" s="4" t="s">
        <v>11</v>
      </c>
      <c r="B21" s="20"/>
      <c r="C21" s="6"/>
      <c r="D21" s="6">
        <v>23.98</v>
      </c>
      <c r="E21" s="6">
        <v>23.98</v>
      </c>
    </row>
    <row r="22" spans="1:5" x14ac:dyDescent="0.2">
      <c r="A22" s="4" t="s">
        <v>13</v>
      </c>
      <c r="B22" s="20"/>
      <c r="C22" s="6"/>
      <c r="D22" s="6">
        <v>51.71</v>
      </c>
      <c r="E22" s="6">
        <v>40.82</v>
      </c>
    </row>
    <row r="23" spans="1:5" x14ac:dyDescent="0.2">
      <c r="A23" s="4" t="s">
        <v>7</v>
      </c>
      <c r="B23" s="20"/>
      <c r="C23" s="6"/>
      <c r="D23" s="6">
        <v>22.81</v>
      </c>
      <c r="E23" s="6">
        <v>22.81</v>
      </c>
    </row>
    <row r="24" spans="1:5" x14ac:dyDescent="0.2">
      <c r="A24" s="4" t="s">
        <v>52</v>
      </c>
      <c r="B24" s="20"/>
      <c r="C24" s="6"/>
      <c r="D24" s="6">
        <v>22.64</v>
      </c>
      <c r="E24" s="6">
        <v>18.11</v>
      </c>
    </row>
    <row r="25" spans="1:5" x14ac:dyDescent="0.2">
      <c r="A25" s="7" t="s">
        <v>12</v>
      </c>
      <c r="B25" s="10">
        <f>SUM(B14:B24)</f>
        <v>0</v>
      </c>
      <c r="C25" s="10"/>
      <c r="D25" s="10">
        <f>SUM(D14:D24)</f>
        <v>216.76999999999998</v>
      </c>
      <c r="E25" s="10">
        <f>SUM(E14:E24)</f>
        <v>179.93</v>
      </c>
    </row>
    <row r="26" spans="1:5" x14ac:dyDescent="0.2">
      <c r="A26" s="4"/>
      <c r="B26" s="6"/>
      <c r="C26" s="6"/>
      <c r="D26" s="4"/>
      <c r="E26" s="4"/>
    </row>
    <row r="27" spans="1:5" x14ac:dyDescent="0.2">
      <c r="A27" s="5" t="s">
        <v>44</v>
      </c>
      <c r="B27" s="6"/>
      <c r="C27" s="6"/>
      <c r="D27" s="4"/>
      <c r="E27" s="4"/>
    </row>
    <row r="28" spans="1:5" x14ac:dyDescent="0.2">
      <c r="A28" s="4" t="s">
        <v>16</v>
      </c>
      <c r="B28" s="20"/>
      <c r="C28" s="6"/>
      <c r="D28" s="6">
        <v>144.78</v>
      </c>
      <c r="E28" s="4">
        <v>111.98</v>
      </c>
    </row>
    <row r="29" spans="1:5" x14ac:dyDescent="0.2">
      <c r="A29" s="4" t="s">
        <v>53</v>
      </c>
      <c r="B29" s="20"/>
      <c r="C29" s="6"/>
      <c r="D29" s="6">
        <v>23.39</v>
      </c>
      <c r="E29" s="6">
        <v>18.239999999999998</v>
      </c>
    </row>
    <row r="30" spans="1:5" x14ac:dyDescent="0.2">
      <c r="A30" s="7" t="s">
        <v>51</v>
      </c>
      <c r="B30" s="10">
        <f>SUM(B27:B29)</f>
        <v>0</v>
      </c>
      <c r="C30" s="10"/>
      <c r="D30" s="10">
        <f>SUM(D27:D29)</f>
        <v>168.17000000000002</v>
      </c>
      <c r="E30" s="10">
        <f>SUM(E28:E29)</f>
        <v>130.22</v>
      </c>
    </row>
    <row r="31" spans="1:5" x14ac:dyDescent="0.2">
      <c r="A31" s="4"/>
      <c r="B31" s="6"/>
      <c r="C31" s="6"/>
      <c r="D31" s="4"/>
      <c r="E31" s="4"/>
    </row>
    <row r="32" spans="1:5" x14ac:dyDescent="0.2">
      <c r="A32" s="5" t="s">
        <v>18</v>
      </c>
      <c r="B32" s="6"/>
      <c r="C32" s="6"/>
      <c r="D32" s="4"/>
      <c r="E32" s="4"/>
    </row>
    <row r="33" spans="1:5" x14ac:dyDescent="0.2">
      <c r="A33" s="4" t="s">
        <v>15</v>
      </c>
      <c r="B33" s="6"/>
      <c r="C33" s="6"/>
      <c r="D33" s="6">
        <v>28.81</v>
      </c>
      <c r="E33" s="6">
        <v>21.57</v>
      </c>
    </row>
    <row r="34" spans="1:5" x14ac:dyDescent="0.2">
      <c r="A34" s="4" t="s">
        <v>23</v>
      </c>
      <c r="B34" s="6"/>
      <c r="C34" s="6"/>
      <c r="D34" s="6">
        <v>5.42</v>
      </c>
      <c r="E34" s="6">
        <v>5.19</v>
      </c>
    </row>
    <row r="35" spans="1:5" x14ac:dyDescent="0.2">
      <c r="A35" s="4" t="s">
        <v>17</v>
      </c>
      <c r="B35" s="6"/>
      <c r="C35" s="6"/>
      <c r="D35" s="6">
        <v>18.170000000000002</v>
      </c>
      <c r="E35" s="6">
        <v>7.4</v>
      </c>
    </row>
    <row r="36" spans="1:5" x14ac:dyDescent="0.2">
      <c r="A36" s="4" t="s">
        <v>20</v>
      </c>
      <c r="B36" s="6"/>
      <c r="C36" s="6"/>
      <c r="D36" s="6">
        <v>9.6999999999999993</v>
      </c>
      <c r="E36" s="6">
        <v>2.9</v>
      </c>
    </row>
    <row r="37" spans="1:5" x14ac:dyDescent="0.2">
      <c r="A37" s="4" t="s">
        <v>21</v>
      </c>
      <c r="B37" s="6"/>
      <c r="C37" s="6"/>
      <c r="D37" s="6">
        <v>5.01</v>
      </c>
      <c r="E37" s="6">
        <v>2.82</v>
      </c>
    </row>
    <row r="38" spans="1:5" x14ac:dyDescent="0.2">
      <c r="A38" s="4" t="s">
        <v>56</v>
      </c>
      <c r="B38" s="6"/>
      <c r="C38" s="6"/>
      <c r="D38" s="6">
        <v>16.739999999999998</v>
      </c>
      <c r="E38" s="6">
        <v>2.97</v>
      </c>
    </row>
    <row r="39" spans="1:5" x14ac:dyDescent="0.2">
      <c r="A39" s="4" t="s">
        <v>22</v>
      </c>
      <c r="B39" s="6"/>
      <c r="C39" s="6"/>
      <c r="D39" s="6">
        <v>7.73</v>
      </c>
      <c r="E39" s="6">
        <v>0</v>
      </c>
    </row>
    <row r="40" spans="1:5" x14ac:dyDescent="0.2">
      <c r="A40" s="7" t="s">
        <v>19</v>
      </c>
      <c r="B40" s="10">
        <f>SUM(B33:B39)</f>
        <v>0</v>
      </c>
      <c r="C40" s="10"/>
      <c r="D40" s="10">
        <f>SUM(D33:D39)</f>
        <v>91.58</v>
      </c>
      <c r="E40" s="10">
        <f>SUM(E33:E39)</f>
        <v>42.85</v>
      </c>
    </row>
    <row r="41" spans="1:5" x14ac:dyDescent="0.2">
      <c r="A41" s="4"/>
      <c r="B41" s="6"/>
      <c r="C41" s="6"/>
      <c r="D41" s="4"/>
      <c r="E41" s="4"/>
    </row>
    <row r="42" spans="1:5" x14ac:dyDescent="0.2">
      <c r="A42" s="5" t="s">
        <v>27</v>
      </c>
      <c r="B42" s="6"/>
      <c r="C42" s="6"/>
      <c r="D42" s="4"/>
      <c r="E42" s="4"/>
    </row>
    <row r="43" spans="1:5" x14ac:dyDescent="0.2">
      <c r="A43" s="4" t="s">
        <v>9</v>
      </c>
      <c r="B43" s="20"/>
      <c r="C43" s="6"/>
      <c r="D43" s="6">
        <v>48.16</v>
      </c>
      <c r="E43" s="6">
        <v>18.41</v>
      </c>
    </row>
    <row r="44" spans="1:5" x14ac:dyDescent="0.2">
      <c r="A44" s="4" t="s">
        <v>28</v>
      </c>
      <c r="B44" s="20"/>
      <c r="C44" s="6"/>
      <c r="D44" s="6">
        <v>28.81</v>
      </c>
      <c r="E44" s="6">
        <v>14.4</v>
      </c>
    </row>
    <row r="45" spans="1:5" x14ac:dyDescent="0.2">
      <c r="A45" s="4" t="s">
        <v>29</v>
      </c>
      <c r="B45" s="20"/>
      <c r="C45" s="6"/>
      <c r="D45" s="6">
        <v>37.659999999999997</v>
      </c>
      <c r="E45" s="6">
        <v>25.11</v>
      </c>
    </row>
    <row r="46" spans="1:5" x14ac:dyDescent="0.2">
      <c r="A46" s="4" t="s">
        <v>30</v>
      </c>
      <c r="B46" s="20"/>
      <c r="C46" s="6"/>
      <c r="D46" s="6">
        <v>3.11</v>
      </c>
      <c r="E46" s="6">
        <v>0</v>
      </c>
    </row>
    <row r="47" spans="1:5" x14ac:dyDescent="0.2">
      <c r="A47" s="7" t="s">
        <v>31</v>
      </c>
      <c r="B47" s="10">
        <f>SUM(B43:B46)</f>
        <v>0</v>
      </c>
      <c r="C47" s="10"/>
      <c r="D47" s="10">
        <f>SUM(D43:D46)</f>
        <v>117.74</v>
      </c>
      <c r="E47" s="10">
        <f>SUM(E43:E46)</f>
        <v>57.92</v>
      </c>
    </row>
    <row r="48" spans="1:5" x14ac:dyDescent="0.2">
      <c r="A48" s="4"/>
      <c r="B48" s="6"/>
      <c r="C48" s="6"/>
      <c r="D48" s="4"/>
      <c r="E48" s="4"/>
    </row>
    <row r="49" spans="1:5" x14ac:dyDescent="0.2">
      <c r="A49" s="5" t="s">
        <v>32</v>
      </c>
      <c r="B49" s="6"/>
      <c r="C49" s="6"/>
      <c r="D49" s="4"/>
      <c r="E49" s="4"/>
    </row>
    <row r="50" spans="1:5" x14ac:dyDescent="0.2">
      <c r="A50" s="4" t="s">
        <v>33</v>
      </c>
      <c r="B50" s="20"/>
      <c r="C50" s="6"/>
      <c r="D50" s="6">
        <v>4.51</v>
      </c>
      <c r="E50" s="6">
        <v>3.36</v>
      </c>
    </row>
    <row r="51" spans="1:5" x14ac:dyDescent="0.2">
      <c r="A51" s="4" t="s">
        <v>34</v>
      </c>
      <c r="B51" s="20"/>
      <c r="C51" s="6"/>
      <c r="D51" s="6">
        <v>1.2</v>
      </c>
      <c r="E51" s="6">
        <v>0.46</v>
      </c>
    </row>
    <row r="52" spans="1:5" x14ac:dyDescent="0.2">
      <c r="A52" s="4" t="s">
        <v>35</v>
      </c>
      <c r="B52" s="20"/>
      <c r="C52" s="6"/>
      <c r="D52" s="6">
        <v>12.77</v>
      </c>
      <c r="E52" s="6">
        <v>3.43</v>
      </c>
    </row>
    <row r="53" spans="1:5" x14ac:dyDescent="0.2">
      <c r="A53" s="4" t="s">
        <v>57</v>
      </c>
      <c r="B53" s="20"/>
      <c r="C53" s="6"/>
      <c r="D53" s="6">
        <v>22.32</v>
      </c>
      <c r="E53" s="6">
        <v>17.47</v>
      </c>
    </row>
    <row r="54" spans="1:5" x14ac:dyDescent="0.2">
      <c r="A54" s="4" t="s">
        <v>36</v>
      </c>
      <c r="B54" s="22"/>
      <c r="C54" s="6"/>
      <c r="D54" s="6">
        <v>70</v>
      </c>
      <c r="E54" s="6">
        <v>30.33</v>
      </c>
    </row>
    <row r="55" spans="1:5" x14ac:dyDescent="0.2">
      <c r="A55" s="4" t="s">
        <v>40</v>
      </c>
      <c r="B55" s="20"/>
      <c r="C55" s="6"/>
      <c r="D55" s="6">
        <v>23.99</v>
      </c>
      <c r="E55" s="6">
        <v>12.78</v>
      </c>
    </row>
    <row r="56" spans="1:5" x14ac:dyDescent="0.2">
      <c r="A56" s="4" t="s">
        <v>37</v>
      </c>
      <c r="B56" s="20"/>
      <c r="C56" s="6"/>
      <c r="D56" s="6">
        <v>6.74</v>
      </c>
      <c r="E56" s="6">
        <v>6.74</v>
      </c>
    </row>
    <row r="57" spans="1:5" x14ac:dyDescent="0.2">
      <c r="A57" s="4" t="s">
        <v>38</v>
      </c>
      <c r="B57" s="20"/>
      <c r="C57" s="6"/>
      <c r="D57" s="6">
        <v>56.56</v>
      </c>
      <c r="E57" s="6">
        <v>38.130000000000003</v>
      </c>
    </row>
    <row r="58" spans="1:5" x14ac:dyDescent="0.2">
      <c r="A58" s="4" t="s">
        <v>39</v>
      </c>
      <c r="B58" s="20"/>
      <c r="C58" s="6"/>
      <c r="D58" s="6">
        <v>23.83</v>
      </c>
      <c r="E58" s="6">
        <v>0</v>
      </c>
    </row>
    <row r="59" spans="1:5" x14ac:dyDescent="0.2">
      <c r="A59" s="7" t="s">
        <v>41</v>
      </c>
      <c r="B59" s="8">
        <f>SUM(B50:B58)</f>
        <v>0</v>
      </c>
      <c r="C59" s="8"/>
      <c r="D59" s="9">
        <f>SUM(D50:D58)</f>
        <v>221.92000000000002</v>
      </c>
      <c r="E59" s="9">
        <f>SUM(E50:E58)</f>
        <v>112.69999999999999</v>
      </c>
    </row>
    <row r="60" spans="1:5" x14ac:dyDescent="0.2">
      <c r="A60" s="4"/>
      <c r="B60" s="6"/>
      <c r="C60" s="6"/>
      <c r="D60" s="4"/>
      <c r="E60" s="4"/>
    </row>
    <row r="61" spans="1:5" x14ac:dyDescent="0.2">
      <c r="A61" s="5" t="s">
        <v>10</v>
      </c>
      <c r="B61" s="6"/>
      <c r="C61" s="6"/>
      <c r="D61" s="4"/>
      <c r="E61" s="4"/>
    </row>
    <row r="62" spans="1:5" x14ac:dyDescent="0.2">
      <c r="A62" s="4" t="s">
        <v>24</v>
      </c>
      <c r="B62" s="20"/>
      <c r="C62" s="6"/>
      <c r="D62" s="6">
        <v>178.8</v>
      </c>
      <c r="E62" s="6">
        <v>108.33</v>
      </c>
    </row>
    <row r="63" spans="1:5" x14ac:dyDescent="0.2">
      <c r="A63" s="4" t="s">
        <v>25</v>
      </c>
      <c r="B63" s="20"/>
      <c r="C63" s="6"/>
      <c r="D63" s="6">
        <v>2.81</v>
      </c>
      <c r="E63" s="6">
        <v>2.81</v>
      </c>
    </row>
    <row r="64" spans="1:5" x14ac:dyDescent="0.2">
      <c r="A64" s="7" t="s">
        <v>26</v>
      </c>
      <c r="B64" s="10">
        <f>SUM(B62:B63)</f>
        <v>0</v>
      </c>
      <c r="C64" s="10"/>
      <c r="D64" s="10">
        <f>SUM(D62:D63)</f>
        <v>181.61</v>
      </c>
      <c r="E64" s="10">
        <f>SUM(E62:E63)</f>
        <v>111.14</v>
      </c>
    </row>
    <row r="65" spans="1:5" x14ac:dyDescent="0.2">
      <c r="A65" s="4"/>
      <c r="B65" s="4"/>
      <c r="C65" s="4"/>
      <c r="D65" s="4"/>
      <c r="E65" s="4"/>
    </row>
    <row r="66" spans="1:5" x14ac:dyDescent="0.2">
      <c r="A66" s="5" t="s">
        <v>42</v>
      </c>
      <c r="B66" s="11">
        <f>B25+B30+B40+B47+B59+B64</f>
        <v>0</v>
      </c>
      <c r="C66" s="11"/>
      <c r="D66" s="11">
        <v>997.8</v>
      </c>
      <c r="E66" s="11">
        <v>634.75</v>
      </c>
    </row>
    <row r="67" spans="1:5" x14ac:dyDescent="0.2">
      <c r="A67" s="12" t="s">
        <v>43</v>
      </c>
      <c r="B67" s="13">
        <f>B25+B30+B40+B59+B64</f>
        <v>0</v>
      </c>
      <c r="C67" s="12"/>
      <c r="D67" s="13">
        <v>52085.09</v>
      </c>
      <c r="E67" s="13">
        <v>33133.85</v>
      </c>
    </row>
    <row r="68" spans="1:5" x14ac:dyDescent="0.2">
      <c r="A68" s="4"/>
      <c r="B68" s="4"/>
      <c r="C68" s="4"/>
      <c r="D68" s="4"/>
      <c r="E68" s="4"/>
    </row>
    <row r="69" spans="1:5" x14ac:dyDescent="0.2">
      <c r="A69" s="3" t="s">
        <v>47</v>
      </c>
      <c r="B69" s="4"/>
      <c r="C69" s="4"/>
      <c r="D69" s="4"/>
      <c r="E69" s="4"/>
    </row>
  </sheetData>
  <sheetProtection sheet="1" objects="1" scenarios="1" selectLockedCells="1"/>
  <mergeCells count="1">
    <mergeCell ref="D12:E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D929B-4D7B-8943-B2AE-307E583BBE4B}">
  <dimension ref="A1:L69"/>
  <sheetViews>
    <sheetView workbookViewId="0">
      <selection sqref="A1:XFD10"/>
    </sheetView>
  </sheetViews>
  <sheetFormatPr baseColWidth="10" defaultRowHeight="16" x14ac:dyDescent="0.2"/>
  <cols>
    <col min="1" max="1" width="31.83203125" style="2" customWidth="1"/>
    <col min="2" max="2" width="15.83203125" style="2" customWidth="1"/>
    <col min="3" max="3" width="2" style="2" customWidth="1"/>
    <col min="4" max="5" width="15.83203125" style="2" customWidth="1"/>
    <col min="6" max="16384" width="10.83203125" style="2"/>
  </cols>
  <sheetData>
    <row r="1" spans="1:5" ht="19" x14ac:dyDescent="0.25">
      <c r="A1" s="24" t="s">
        <v>58</v>
      </c>
    </row>
    <row r="2" spans="1:5" ht="19" x14ac:dyDescent="0.25">
      <c r="A2" s="24" t="s">
        <v>0</v>
      </c>
    </row>
    <row r="3" spans="1:5" x14ac:dyDescent="0.2">
      <c r="A3" s="1"/>
    </row>
    <row r="4" spans="1:5" ht="30" x14ac:dyDescent="0.2">
      <c r="A4" s="15" t="s">
        <v>1</v>
      </c>
      <c r="B4" s="16"/>
    </row>
    <row r="5" spans="1:5" x14ac:dyDescent="0.2">
      <c r="A5" s="16"/>
      <c r="B5" s="16"/>
    </row>
    <row r="6" spans="1:5" ht="30" x14ac:dyDescent="0.2">
      <c r="A6" s="15" t="s">
        <v>46</v>
      </c>
    </row>
    <row r="8" spans="1:5" ht="45" x14ac:dyDescent="0.2">
      <c r="A8" s="15" t="s">
        <v>55</v>
      </c>
    </row>
    <row r="10" spans="1:5" ht="65" customHeight="1" x14ac:dyDescent="0.2">
      <c r="A10" s="19" t="s">
        <v>60</v>
      </c>
    </row>
    <row r="12" spans="1:5" x14ac:dyDescent="0.2">
      <c r="A12" s="4"/>
      <c r="B12" s="4"/>
      <c r="C12" s="4"/>
      <c r="D12" s="17" t="s">
        <v>48</v>
      </c>
      <c r="E12" s="18"/>
    </row>
    <row r="13" spans="1:5" x14ac:dyDescent="0.2">
      <c r="A13" s="4"/>
      <c r="B13" s="14" t="s">
        <v>4</v>
      </c>
      <c r="C13" s="14"/>
      <c r="D13" s="14" t="s">
        <v>49</v>
      </c>
      <c r="E13" s="14" t="s">
        <v>50</v>
      </c>
    </row>
    <row r="14" spans="1:5" x14ac:dyDescent="0.2">
      <c r="A14" s="5" t="s">
        <v>2</v>
      </c>
      <c r="B14" s="6"/>
      <c r="C14" s="6"/>
      <c r="D14" s="4"/>
      <c r="E14" s="4"/>
    </row>
    <row r="15" spans="1:5" x14ac:dyDescent="0.2">
      <c r="A15" s="4" t="s">
        <v>3</v>
      </c>
      <c r="B15" s="20"/>
      <c r="C15" s="6"/>
      <c r="D15" s="6">
        <v>0</v>
      </c>
      <c r="E15" s="6">
        <v>0</v>
      </c>
    </row>
    <row r="16" spans="1:5" x14ac:dyDescent="0.2">
      <c r="A16" s="4" t="s">
        <v>5</v>
      </c>
      <c r="B16" s="20"/>
      <c r="C16" s="6"/>
      <c r="D16" s="6">
        <v>0</v>
      </c>
      <c r="E16" s="6">
        <v>0</v>
      </c>
    </row>
    <row r="17" spans="1:12" x14ac:dyDescent="0.2">
      <c r="A17" s="4" t="s">
        <v>8</v>
      </c>
      <c r="B17" s="20"/>
      <c r="C17" s="6"/>
      <c r="D17" s="6">
        <v>43.1</v>
      </c>
      <c r="E17" s="6">
        <v>35.89</v>
      </c>
    </row>
    <row r="18" spans="1:12" x14ac:dyDescent="0.2">
      <c r="A18" s="4" t="s">
        <v>6</v>
      </c>
      <c r="B18" s="20"/>
      <c r="C18" s="6"/>
      <c r="D18" s="6">
        <v>44.53</v>
      </c>
      <c r="E18" s="6">
        <v>38.32</v>
      </c>
    </row>
    <row r="19" spans="1:12" x14ac:dyDescent="0.2">
      <c r="A19" s="4" t="s">
        <v>14</v>
      </c>
      <c r="B19" s="20"/>
      <c r="C19" s="6"/>
      <c r="D19" s="6">
        <v>0</v>
      </c>
      <c r="E19" s="6">
        <v>0</v>
      </c>
      <c r="L19" s="22"/>
    </row>
    <row r="20" spans="1:12" x14ac:dyDescent="0.2">
      <c r="A20" s="4" t="s">
        <v>45</v>
      </c>
      <c r="B20" s="20"/>
      <c r="C20" s="6"/>
      <c r="D20" s="6">
        <v>8</v>
      </c>
      <c r="E20" s="6">
        <v>0</v>
      </c>
    </row>
    <row r="21" spans="1:12" x14ac:dyDescent="0.2">
      <c r="A21" s="4" t="s">
        <v>11</v>
      </c>
      <c r="B21" s="20"/>
      <c r="C21" s="6"/>
      <c r="D21" s="6">
        <v>23.98</v>
      </c>
      <c r="E21" s="6">
        <v>23.98</v>
      </c>
    </row>
    <row r="22" spans="1:12" x14ac:dyDescent="0.2">
      <c r="A22" s="4" t="s">
        <v>13</v>
      </c>
      <c r="B22" s="20"/>
      <c r="C22" s="6"/>
      <c r="D22" s="6">
        <v>51.71</v>
      </c>
      <c r="E22" s="6">
        <v>40.82</v>
      </c>
    </row>
    <row r="23" spans="1:12" x14ac:dyDescent="0.2">
      <c r="A23" s="4" t="s">
        <v>7</v>
      </c>
      <c r="B23" s="20"/>
      <c r="C23" s="6"/>
      <c r="D23" s="6">
        <v>22.81</v>
      </c>
      <c r="E23" s="6">
        <v>22.81</v>
      </c>
    </row>
    <row r="24" spans="1:12" x14ac:dyDescent="0.2">
      <c r="A24" s="4" t="s">
        <v>52</v>
      </c>
      <c r="B24" s="20"/>
      <c r="C24" s="6"/>
      <c r="D24" s="6">
        <v>22.64</v>
      </c>
      <c r="E24" s="6">
        <v>18.11</v>
      </c>
    </row>
    <row r="25" spans="1:12" x14ac:dyDescent="0.2">
      <c r="A25" s="7" t="s">
        <v>12</v>
      </c>
      <c r="B25" s="10">
        <f>SUM(B14:B24)</f>
        <v>0</v>
      </c>
      <c r="C25" s="10"/>
      <c r="D25" s="10">
        <f>SUM(D14:D24)</f>
        <v>216.76999999999998</v>
      </c>
      <c r="E25" s="10">
        <f>SUM(E14:E24)</f>
        <v>179.93</v>
      </c>
    </row>
    <row r="26" spans="1:12" x14ac:dyDescent="0.2">
      <c r="A26" s="4"/>
      <c r="B26" s="6"/>
      <c r="C26" s="6"/>
      <c r="D26" s="4"/>
      <c r="E26" s="4"/>
    </row>
    <row r="27" spans="1:12" x14ac:dyDescent="0.2">
      <c r="A27" s="5" t="s">
        <v>44</v>
      </c>
      <c r="B27" s="6"/>
      <c r="C27" s="6"/>
      <c r="D27" s="4"/>
      <c r="E27" s="4"/>
    </row>
    <row r="28" spans="1:12" x14ac:dyDescent="0.2">
      <c r="A28" s="4" t="s">
        <v>16</v>
      </c>
      <c r="B28" s="20"/>
      <c r="C28" s="6"/>
      <c r="D28" s="6">
        <v>144.78</v>
      </c>
      <c r="E28" s="4">
        <v>111.98</v>
      </c>
    </row>
    <row r="29" spans="1:12" x14ac:dyDescent="0.2">
      <c r="A29" s="4" t="s">
        <v>53</v>
      </c>
      <c r="B29" s="20"/>
      <c r="C29" s="6"/>
      <c r="D29" s="6">
        <v>23.39</v>
      </c>
      <c r="E29" s="6">
        <v>18.239999999999998</v>
      </c>
    </row>
    <row r="30" spans="1:12" x14ac:dyDescent="0.2">
      <c r="A30" s="7" t="s">
        <v>51</v>
      </c>
      <c r="B30" s="10">
        <f>SUM(B27:B29)</f>
        <v>0</v>
      </c>
      <c r="C30" s="10"/>
      <c r="D30" s="10">
        <f>SUM(D27:D29)</f>
        <v>168.17000000000002</v>
      </c>
      <c r="E30" s="10">
        <f>SUM(E28:E29)</f>
        <v>130.22</v>
      </c>
    </row>
    <row r="31" spans="1:12" x14ac:dyDescent="0.2">
      <c r="A31" s="4"/>
      <c r="B31" s="6"/>
      <c r="C31" s="6"/>
      <c r="D31" s="4"/>
      <c r="E31" s="4"/>
    </row>
    <row r="32" spans="1:12" x14ac:dyDescent="0.2">
      <c r="A32" s="5" t="s">
        <v>18</v>
      </c>
      <c r="B32" s="6"/>
      <c r="C32" s="6"/>
      <c r="D32" s="4"/>
      <c r="E32" s="4"/>
    </row>
    <row r="33" spans="1:5" x14ac:dyDescent="0.2">
      <c r="A33" s="4" t="s">
        <v>15</v>
      </c>
      <c r="B33" s="20"/>
      <c r="C33" s="6"/>
      <c r="D33" s="6">
        <v>28.81</v>
      </c>
      <c r="E33" s="6">
        <v>21.57</v>
      </c>
    </row>
    <row r="34" spans="1:5" x14ac:dyDescent="0.2">
      <c r="A34" s="4" t="s">
        <v>23</v>
      </c>
      <c r="B34" s="20"/>
      <c r="C34" s="6"/>
      <c r="D34" s="6">
        <v>5.42</v>
      </c>
      <c r="E34" s="6">
        <v>5.19</v>
      </c>
    </row>
    <row r="35" spans="1:5" x14ac:dyDescent="0.2">
      <c r="A35" s="4" t="s">
        <v>17</v>
      </c>
      <c r="B35" s="20"/>
      <c r="C35" s="6"/>
      <c r="D35" s="6">
        <v>18.170000000000002</v>
      </c>
      <c r="E35" s="6">
        <v>7.4</v>
      </c>
    </row>
    <row r="36" spans="1:5" x14ac:dyDescent="0.2">
      <c r="A36" s="4" t="s">
        <v>20</v>
      </c>
      <c r="B36" s="20"/>
      <c r="C36" s="6"/>
      <c r="D36" s="6">
        <v>9.6999999999999993</v>
      </c>
      <c r="E36" s="6">
        <v>2.9</v>
      </c>
    </row>
    <row r="37" spans="1:5" x14ac:dyDescent="0.2">
      <c r="A37" s="4" t="s">
        <v>21</v>
      </c>
      <c r="B37" s="20"/>
      <c r="C37" s="6"/>
      <c r="D37" s="6">
        <v>5.01</v>
      </c>
      <c r="E37" s="6">
        <v>2.82</v>
      </c>
    </row>
    <row r="38" spans="1:5" x14ac:dyDescent="0.2">
      <c r="A38" s="4" t="s">
        <v>56</v>
      </c>
      <c r="B38" s="20"/>
      <c r="C38" s="6"/>
      <c r="D38" s="6">
        <v>16.739999999999998</v>
      </c>
      <c r="E38" s="6">
        <v>2.97</v>
      </c>
    </row>
    <row r="39" spans="1:5" x14ac:dyDescent="0.2">
      <c r="A39" s="4" t="s">
        <v>22</v>
      </c>
      <c r="B39" s="20"/>
      <c r="C39" s="6"/>
      <c r="D39" s="6">
        <v>7.73</v>
      </c>
      <c r="E39" s="6">
        <v>0</v>
      </c>
    </row>
    <row r="40" spans="1:5" x14ac:dyDescent="0.2">
      <c r="A40" s="7" t="s">
        <v>19</v>
      </c>
      <c r="B40" s="10">
        <f>SUM(B33:B39)</f>
        <v>0</v>
      </c>
      <c r="C40" s="10"/>
      <c r="D40" s="10">
        <f>SUM(D33:D39)</f>
        <v>91.58</v>
      </c>
      <c r="E40" s="10">
        <f>SUM(E33:E39)</f>
        <v>42.85</v>
      </c>
    </row>
    <row r="41" spans="1:5" x14ac:dyDescent="0.2">
      <c r="A41" s="4"/>
      <c r="B41" s="6"/>
      <c r="C41" s="6"/>
      <c r="D41" s="4"/>
      <c r="E41" s="4"/>
    </row>
    <row r="42" spans="1:5" x14ac:dyDescent="0.2">
      <c r="A42" s="5" t="s">
        <v>27</v>
      </c>
      <c r="B42" s="6"/>
      <c r="C42" s="6"/>
      <c r="D42" s="4"/>
      <c r="E42" s="4"/>
    </row>
    <row r="43" spans="1:5" x14ac:dyDescent="0.2">
      <c r="A43" s="4" t="s">
        <v>9</v>
      </c>
      <c r="B43" s="20"/>
      <c r="C43" s="6"/>
      <c r="D43" s="6">
        <v>48.16</v>
      </c>
      <c r="E43" s="6">
        <v>18.41</v>
      </c>
    </row>
    <row r="44" spans="1:5" x14ac:dyDescent="0.2">
      <c r="A44" s="4" t="s">
        <v>28</v>
      </c>
      <c r="B44" s="20"/>
      <c r="C44" s="6"/>
      <c r="D44" s="6">
        <v>28.81</v>
      </c>
      <c r="E44" s="6">
        <v>14.4</v>
      </c>
    </row>
    <row r="45" spans="1:5" x14ac:dyDescent="0.2">
      <c r="A45" s="4" t="s">
        <v>29</v>
      </c>
      <c r="B45" s="20"/>
      <c r="C45" s="6"/>
      <c r="D45" s="6">
        <v>37.659999999999997</v>
      </c>
      <c r="E45" s="6">
        <v>25.11</v>
      </c>
    </row>
    <row r="46" spans="1:5" x14ac:dyDescent="0.2">
      <c r="A46" s="4" t="s">
        <v>30</v>
      </c>
      <c r="B46" s="20"/>
      <c r="C46" s="6"/>
      <c r="D46" s="6">
        <v>3.11</v>
      </c>
      <c r="E46" s="6">
        <v>0</v>
      </c>
    </row>
    <row r="47" spans="1:5" x14ac:dyDescent="0.2">
      <c r="A47" s="7" t="s">
        <v>31</v>
      </c>
      <c r="B47" s="10">
        <f>SUM(B43:B46)</f>
        <v>0</v>
      </c>
      <c r="C47" s="10"/>
      <c r="D47" s="10">
        <f>SUM(D43:D46)</f>
        <v>117.74</v>
      </c>
      <c r="E47" s="10">
        <f>SUM(E43:E46)</f>
        <v>57.92</v>
      </c>
    </row>
    <row r="48" spans="1:5" x14ac:dyDescent="0.2">
      <c r="A48" s="4"/>
      <c r="B48" s="6"/>
      <c r="C48" s="6"/>
      <c r="D48" s="4"/>
      <c r="E48" s="4"/>
    </row>
    <row r="49" spans="1:5" x14ac:dyDescent="0.2">
      <c r="A49" s="5" t="s">
        <v>32</v>
      </c>
      <c r="B49" s="6"/>
      <c r="C49" s="6"/>
      <c r="D49" s="4"/>
      <c r="E49" s="4"/>
    </row>
    <row r="50" spans="1:5" x14ac:dyDescent="0.2">
      <c r="A50" s="4" t="s">
        <v>33</v>
      </c>
      <c r="B50" s="20"/>
      <c r="C50" s="6"/>
      <c r="D50" s="6">
        <v>4.51</v>
      </c>
      <c r="E50" s="6">
        <v>3.36</v>
      </c>
    </row>
    <row r="51" spans="1:5" x14ac:dyDescent="0.2">
      <c r="A51" s="4" t="s">
        <v>34</v>
      </c>
      <c r="B51" s="20"/>
      <c r="C51" s="6"/>
      <c r="D51" s="6">
        <v>1.2</v>
      </c>
      <c r="E51" s="6">
        <v>0.46</v>
      </c>
    </row>
    <row r="52" spans="1:5" x14ac:dyDescent="0.2">
      <c r="A52" s="4" t="s">
        <v>35</v>
      </c>
      <c r="B52" s="20"/>
      <c r="C52" s="6"/>
      <c r="D52" s="6">
        <v>12.77</v>
      </c>
      <c r="E52" s="6">
        <v>3.43</v>
      </c>
    </row>
    <row r="53" spans="1:5" x14ac:dyDescent="0.2">
      <c r="A53" s="4" t="s">
        <v>57</v>
      </c>
      <c r="B53" s="20"/>
      <c r="C53" s="6"/>
      <c r="D53" s="6">
        <v>22.32</v>
      </c>
      <c r="E53" s="6">
        <v>17.47</v>
      </c>
    </row>
    <row r="54" spans="1:5" x14ac:dyDescent="0.2">
      <c r="A54" s="4" t="s">
        <v>36</v>
      </c>
      <c r="B54" s="20"/>
      <c r="C54" s="6"/>
      <c r="D54" s="6">
        <v>70</v>
      </c>
      <c r="E54" s="6">
        <v>30.33</v>
      </c>
    </row>
    <row r="55" spans="1:5" x14ac:dyDescent="0.2">
      <c r="A55" s="4" t="s">
        <v>40</v>
      </c>
      <c r="B55" s="20"/>
      <c r="C55" s="6"/>
      <c r="D55" s="6">
        <v>23.99</v>
      </c>
      <c r="E55" s="6">
        <v>12.78</v>
      </c>
    </row>
    <row r="56" spans="1:5" x14ac:dyDescent="0.2">
      <c r="A56" s="4" t="s">
        <v>37</v>
      </c>
      <c r="B56" s="20"/>
      <c r="C56" s="6"/>
      <c r="D56" s="6">
        <v>6.74</v>
      </c>
      <c r="E56" s="6">
        <v>6.74</v>
      </c>
    </row>
    <row r="57" spans="1:5" x14ac:dyDescent="0.2">
      <c r="A57" s="4" t="s">
        <v>38</v>
      </c>
      <c r="B57" s="20"/>
      <c r="C57" s="6"/>
      <c r="D57" s="6">
        <v>56.56</v>
      </c>
      <c r="E57" s="6">
        <v>38.130000000000003</v>
      </c>
    </row>
    <row r="58" spans="1:5" x14ac:dyDescent="0.2">
      <c r="A58" s="4" t="s">
        <v>39</v>
      </c>
      <c r="B58" s="20"/>
      <c r="C58" s="6"/>
      <c r="D58" s="6">
        <v>23.83</v>
      </c>
      <c r="E58" s="6">
        <v>0</v>
      </c>
    </row>
    <row r="59" spans="1:5" x14ac:dyDescent="0.2">
      <c r="A59" s="7" t="s">
        <v>41</v>
      </c>
      <c r="B59" s="8">
        <f>SUM(B50:B58)</f>
        <v>0</v>
      </c>
      <c r="C59" s="8"/>
      <c r="D59" s="9">
        <f>SUM(D50:D58)</f>
        <v>221.92000000000002</v>
      </c>
      <c r="E59" s="9">
        <f>SUM(E50:E58)</f>
        <v>112.69999999999999</v>
      </c>
    </row>
    <row r="60" spans="1:5" x14ac:dyDescent="0.2">
      <c r="A60" s="4"/>
      <c r="B60" s="6"/>
      <c r="C60" s="6"/>
      <c r="D60" s="4"/>
      <c r="E60" s="4"/>
    </row>
    <row r="61" spans="1:5" x14ac:dyDescent="0.2">
      <c r="A61" s="5" t="s">
        <v>10</v>
      </c>
      <c r="B61" s="6"/>
      <c r="C61" s="6"/>
      <c r="D61" s="4"/>
      <c r="E61" s="4"/>
    </row>
    <row r="62" spans="1:5" x14ac:dyDescent="0.2">
      <c r="A62" s="4" t="s">
        <v>24</v>
      </c>
      <c r="B62" s="20"/>
      <c r="C62" s="6"/>
      <c r="D62" s="6">
        <v>178.8</v>
      </c>
      <c r="E62" s="6">
        <v>108.33</v>
      </c>
    </row>
    <row r="63" spans="1:5" x14ac:dyDescent="0.2">
      <c r="A63" s="4" t="s">
        <v>25</v>
      </c>
      <c r="B63" s="20"/>
      <c r="C63" s="6"/>
      <c r="D63" s="6">
        <v>2.81</v>
      </c>
      <c r="E63" s="6">
        <v>2.81</v>
      </c>
    </row>
    <row r="64" spans="1:5" x14ac:dyDescent="0.2">
      <c r="A64" s="7" t="s">
        <v>26</v>
      </c>
      <c r="B64" s="10">
        <f>SUM(B62:B63)</f>
        <v>0</v>
      </c>
      <c r="C64" s="10"/>
      <c r="D64" s="10">
        <f>SUM(D62:D63)</f>
        <v>181.61</v>
      </c>
      <c r="E64" s="10">
        <f>SUM(E62:E63)</f>
        <v>111.14</v>
      </c>
    </row>
    <row r="65" spans="1:5" x14ac:dyDescent="0.2">
      <c r="A65" s="4"/>
      <c r="B65" s="4"/>
      <c r="C65" s="4"/>
      <c r="D65" s="4"/>
      <c r="E65" s="4"/>
    </row>
    <row r="66" spans="1:5" x14ac:dyDescent="0.2">
      <c r="A66" s="5" t="s">
        <v>42</v>
      </c>
      <c r="B66" s="11">
        <f>B25+B30+B40+B47+B59+B64</f>
        <v>0</v>
      </c>
      <c r="C66" s="11"/>
      <c r="D66" s="11">
        <v>997.8</v>
      </c>
      <c r="E66" s="11">
        <v>634.75</v>
      </c>
    </row>
    <row r="67" spans="1:5" x14ac:dyDescent="0.2">
      <c r="A67" s="12" t="s">
        <v>43</v>
      </c>
      <c r="B67" s="13">
        <f>B25+B30+B40+B47+B59+B64</f>
        <v>0</v>
      </c>
      <c r="C67" s="12"/>
      <c r="D67" s="13">
        <v>52085.09</v>
      </c>
      <c r="E67" s="13">
        <v>33133.85</v>
      </c>
    </row>
    <row r="68" spans="1:5" x14ac:dyDescent="0.2">
      <c r="A68" s="4"/>
      <c r="B68" s="4"/>
      <c r="C68" s="4"/>
      <c r="D68" s="4"/>
      <c r="E68" s="4"/>
    </row>
    <row r="69" spans="1:5" x14ac:dyDescent="0.2">
      <c r="A69" s="3" t="s">
        <v>47</v>
      </c>
      <c r="B69" s="4"/>
      <c r="C69" s="4"/>
      <c r="D69" s="4"/>
      <c r="E69" s="4"/>
    </row>
  </sheetData>
  <sheetProtection algorithmName="SHA-512" hashValue="hbx6k/dI2h55QWOnRF19cZzooUZR4xdafDAc+cp4JUj3HwxacT6wJjNfjMc7KhjiAvNhfT4fHyyaXU6x2dIH/A==" saltValue="L+B2Cd4qQQ43BeJDVl8FcA==" spinCount="100000" sheet="1" objects="1" scenarios="1" insertColumns="0" insertRows="0" selectLockedCells="1"/>
  <mergeCells count="1">
    <mergeCell ref="D12:E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Retirement budget - version 1</vt:lpstr>
      <vt:lpstr>Retirement budget - version 2</vt:lpstr>
      <vt:lpstr>Retirement budget - version 3</vt:lpstr>
      <vt:lpstr>'Retirement budget - version 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Pascale Helyar-Moray OAM</dc:creator>
  <cp:lastModifiedBy>Pascale Helyar-Moray OAM</cp:lastModifiedBy>
  <dcterms:created xsi:type="dcterms:W3CDTF">2024-09-02T09:24:44Z</dcterms:created>
  <dcterms:modified xsi:type="dcterms:W3CDTF">2024-09-11T11:31:23Z</dcterms:modified>
</cp:coreProperties>
</file>